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3455" windowHeight="12015" tabRatio="59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<sst xmlns="http://schemas.openxmlformats.org/spreadsheetml/2006/main" count="225" uniqueCount="112">
  <si>
    <t>Ծրագիրը</t>
  </si>
  <si>
    <t>Չափման միավորը</t>
  </si>
  <si>
    <t>Գ Ն ՈՒ Մ Ն Ե Ր Ի   Պ Լ Ա Ն</t>
  </si>
  <si>
    <t>Ապրանքներ</t>
  </si>
  <si>
    <t>Ծառայություններ</t>
  </si>
  <si>
    <t>Ընդամենը</t>
  </si>
  <si>
    <t>ԲԸԱՀ</t>
  </si>
  <si>
    <t>հատ</t>
  </si>
  <si>
    <t>տուփ</t>
  </si>
  <si>
    <t>Շարժիչի յուղ</t>
  </si>
  <si>
    <t>Յուղի ֆիլտր</t>
  </si>
  <si>
    <t>Մարտկոց</t>
  </si>
  <si>
    <t>լիտր</t>
  </si>
  <si>
    <t>դրամ</t>
  </si>
  <si>
    <r>
      <t xml:space="preserve">Բաժին  </t>
    </r>
    <r>
      <rPr>
        <b/>
        <i/>
        <u val="single"/>
        <sz val="10"/>
        <rFont val="Arial LatArm"/>
        <family val="2"/>
      </rPr>
      <t>01</t>
    </r>
    <r>
      <rPr>
        <b/>
        <i/>
        <sz val="10"/>
        <rFont val="Arial LatArm"/>
        <family val="2"/>
      </rPr>
      <t xml:space="preserve">      Խումբ  </t>
    </r>
    <r>
      <rPr>
        <b/>
        <i/>
        <u val="single"/>
        <sz val="10"/>
        <rFont val="Arial LatArm"/>
        <family val="2"/>
      </rPr>
      <t>1</t>
    </r>
    <r>
      <rPr>
        <b/>
        <i/>
        <sz val="10"/>
        <rFont val="Arial LatArm"/>
        <family val="2"/>
      </rPr>
      <t xml:space="preserve">      Դաս </t>
    </r>
    <r>
      <rPr>
        <b/>
        <i/>
        <u val="single"/>
        <sz val="10"/>
        <rFont val="Arial LatArm"/>
        <family val="2"/>
      </rPr>
      <t xml:space="preserve">1
</t>
    </r>
    <r>
      <rPr>
        <b/>
        <i/>
        <sz val="10"/>
        <rFont val="Arial LatArm"/>
        <family val="2"/>
      </rPr>
      <t>(ըստ բյուջետային ծախսերի գործառնական դասակարգման)</t>
    </r>
  </si>
  <si>
    <t>Անվանումը_Օրենսդիր և գործադիր մարմիններ, պետական կառավարում_</t>
  </si>
  <si>
    <r>
      <t xml:space="preserve">Բաժին  </t>
    </r>
    <r>
      <rPr>
        <b/>
        <i/>
        <u val="single"/>
        <sz val="10"/>
        <rFont val="Arial LatArm"/>
        <family val="2"/>
      </rPr>
      <t>01</t>
    </r>
    <r>
      <rPr>
        <b/>
        <sz val="10"/>
        <rFont val="Arial LatArm"/>
        <family val="2"/>
      </rPr>
      <t xml:space="preserve">      Խումբ </t>
    </r>
    <r>
      <rPr>
        <b/>
        <i/>
        <u val="single"/>
        <sz val="10"/>
        <rFont val="Arial LatArm"/>
        <family val="2"/>
      </rPr>
      <t xml:space="preserve"> 3</t>
    </r>
    <r>
      <rPr>
        <b/>
        <sz val="10"/>
        <rFont val="Arial LatArm"/>
        <family val="2"/>
      </rPr>
      <t xml:space="preserve">      Դաս </t>
    </r>
    <r>
      <rPr>
        <b/>
        <i/>
        <u val="single"/>
        <sz val="10"/>
        <rFont val="Arial LatArm"/>
        <family val="2"/>
      </rPr>
      <t xml:space="preserve">3
</t>
    </r>
    <r>
      <rPr>
        <b/>
        <i/>
        <sz val="10"/>
        <rFont val="Arial LatArm"/>
        <family val="2"/>
      </rPr>
      <t>(ըստ բյուջետային ծախսերի գործառնական դասակարգման)</t>
    </r>
  </si>
  <si>
    <r>
      <t>Անվանումը___</t>
    </r>
    <r>
      <rPr>
        <b/>
        <i/>
        <sz val="11"/>
        <rFont val="Arial LatArm"/>
        <family val="2"/>
      </rPr>
      <t>Ընդհանուր բնույթի հանրային ծառայություններ_</t>
    </r>
    <r>
      <rPr>
        <b/>
        <i/>
        <sz val="10"/>
        <rFont val="Arial LatArm"/>
        <family val="2"/>
      </rPr>
      <t>__</t>
    </r>
  </si>
  <si>
    <r>
      <t xml:space="preserve">Բաժին  </t>
    </r>
    <r>
      <rPr>
        <b/>
        <i/>
        <u val="single"/>
        <sz val="10"/>
        <rFont val="Arial LatArm"/>
        <family val="2"/>
      </rPr>
      <t>01</t>
    </r>
    <r>
      <rPr>
        <b/>
        <sz val="10"/>
        <rFont val="Arial LatArm"/>
        <family val="2"/>
      </rPr>
      <t xml:space="preserve">      Խումբ </t>
    </r>
    <r>
      <rPr>
        <b/>
        <i/>
        <u val="single"/>
        <sz val="10"/>
        <rFont val="Arial LatArm"/>
        <family val="2"/>
      </rPr>
      <t>6</t>
    </r>
    <r>
      <rPr>
        <b/>
        <sz val="10"/>
        <rFont val="Arial LatArm"/>
        <family val="2"/>
      </rPr>
      <t xml:space="preserve">      Դաս </t>
    </r>
    <r>
      <rPr>
        <b/>
        <i/>
        <u val="single"/>
        <sz val="10"/>
        <rFont val="Arial LatArm"/>
        <family val="2"/>
      </rPr>
      <t>1</t>
    </r>
    <r>
      <rPr>
        <b/>
        <sz val="10"/>
        <rFont val="Arial LatArm"/>
        <family val="2"/>
      </rPr>
      <t xml:space="preserve">   
</t>
    </r>
    <r>
      <rPr>
        <b/>
        <i/>
        <sz val="10"/>
        <rFont val="Arial LatArm"/>
        <family val="2"/>
      </rPr>
      <t>(ըստ բյուջետային ծախսերի գործառնական դասակարգման)</t>
    </r>
  </si>
  <si>
    <r>
      <t>Անվանումը___</t>
    </r>
    <r>
      <rPr>
        <b/>
        <i/>
        <sz val="10"/>
        <rFont val="Arial LatArm"/>
        <family val="2"/>
      </rPr>
      <t>Գյուղատնտեսություն__</t>
    </r>
  </si>
  <si>
    <r>
      <t xml:space="preserve">Բաժին  </t>
    </r>
    <r>
      <rPr>
        <b/>
        <i/>
        <u val="single"/>
        <sz val="10"/>
        <rFont val="Arial LatArm"/>
        <family val="2"/>
      </rPr>
      <t>04</t>
    </r>
    <r>
      <rPr>
        <b/>
        <sz val="10"/>
        <rFont val="Arial LatArm"/>
        <family val="2"/>
      </rPr>
      <t xml:space="preserve">      Խումբ </t>
    </r>
    <r>
      <rPr>
        <b/>
        <i/>
        <u val="single"/>
        <sz val="10"/>
        <rFont val="Arial LatArm"/>
        <family val="2"/>
      </rPr>
      <t>2</t>
    </r>
    <r>
      <rPr>
        <b/>
        <sz val="10"/>
        <rFont val="Arial LatArm"/>
        <family val="2"/>
      </rPr>
      <t xml:space="preserve">      Դաս </t>
    </r>
    <r>
      <rPr>
        <b/>
        <i/>
        <u val="single"/>
        <sz val="10"/>
        <rFont val="Arial LatArm"/>
        <family val="2"/>
      </rPr>
      <t>1</t>
    </r>
    <r>
      <rPr>
        <b/>
        <sz val="10"/>
        <rFont val="Arial LatArm"/>
        <family val="2"/>
      </rPr>
      <t xml:space="preserve">   
</t>
    </r>
    <r>
      <rPr>
        <b/>
        <i/>
        <sz val="10"/>
        <rFont val="Arial LatArm"/>
        <family val="2"/>
      </rPr>
      <t>(ըստ բյուջետային ծախսերի գործառնական դասակարգման)</t>
    </r>
  </si>
  <si>
    <r>
      <t>Անվանումը</t>
    </r>
    <r>
      <rPr>
        <b/>
        <sz val="11"/>
        <rFont val="Arial LatArm"/>
        <family val="2"/>
      </rPr>
      <t>__</t>
    </r>
    <r>
      <rPr>
        <b/>
        <i/>
        <sz val="11"/>
        <rFont val="Arial LatArm"/>
        <family val="2"/>
      </rPr>
      <t>Աղբահանություն___</t>
    </r>
  </si>
  <si>
    <r>
      <t xml:space="preserve">Բաժին  </t>
    </r>
    <r>
      <rPr>
        <b/>
        <i/>
        <u val="single"/>
        <sz val="10"/>
        <rFont val="Arial LatArm"/>
        <family val="2"/>
      </rPr>
      <t>05</t>
    </r>
    <r>
      <rPr>
        <b/>
        <sz val="10"/>
        <rFont val="Arial LatArm"/>
        <family val="2"/>
      </rPr>
      <t xml:space="preserve">      Խումբ </t>
    </r>
    <r>
      <rPr>
        <b/>
        <i/>
        <u val="single"/>
        <sz val="10"/>
        <rFont val="Arial LatArm"/>
        <family val="2"/>
      </rPr>
      <t>1</t>
    </r>
    <r>
      <rPr>
        <b/>
        <sz val="10"/>
        <rFont val="Arial LatArm"/>
        <family val="2"/>
      </rPr>
      <t xml:space="preserve">      Դաս </t>
    </r>
    <r>
      <rPr>
        <b/>
        <i/>
        <u val="single"/>
        <sz val="10"/>
        <rFont val="Arial LatArm"/>
        <family val="2"/>
      </rPr>
      <t>1</t>
    </r>
    <r>
      <rPr>
        <b/>
        <sz val="10"/>
        <rFont val="Arial LatArm"/>
        <family val="2"/>
      </rPr>
      <t xml:space="preserve">   
</t>
    </r>
    <r>
      <rPr>
        <b/>
        <i/>
        <sz val="10"/>
        <rFont val="Arial LatArm"/>
        <family val="2"/>
      </rPr>
      <t>(ըստ բյուջետային ծախսերի գործառնական դասակարգման)</t>
    </r>
  </si>
  <si>
    <t>Հաստատում եմ՝</t>
  </si>
  <si>
    <r>
      <t xml:space="preserve">Բաժին  </t>
    </r>
    <r>
      <rPr>
        <b/>
        <i/>
        <u val="single"/>
        <sz val="10"/>
        <rFont val="Arial LatArm"/>
        <family val="2"/>
      </rPr>
      <t>04</t>
    </r>
    <r>
      <rPr>
        <b/>
        <sz val="10"/>
        <rFont val="Arial LatArm"/>
        <family val="2"/>
      </rPr>
      <t xml:space="preserve">      Խումբ </t>
    </r>
    <r>
      <rPr>
        <b/>
        <i/>
        <u val="single"/>
        <sz val="10"/>
        <rFont val="Arial LatArm"/>
        <family val="2"/>
      </rPr>
      <t>5</t>
    </r>
    <r>
      <rPr>
        <b/>
        <sz val="10"/>
        <rFont val="Arial LatArm"/>
        <family val="2"/>
      </rPr>
      <t xml:space="preserve">      Դաս </t>
    </r>
    <r>
      <rPr>
        <b/>
        <i/>
        <u val="single"/>
        <sz val="10"/>
        <rFont val="Arial LatArm"/>
        <family val="2"/>
      </rPr>
      <t>1</t>
    </r>
    <r>
      <rPr>
        <b/>
        <sz val="10"/>
        <rFont val="Arial LatArm"/>
        <family val="2"/>
      </rPr>
      <t xml:space="preserve">   
</t>
    </r>
    <r>
      <rPr>
        <b/>
        <i/>
        <sz val="10"/>
        <rFont val="Arial LatArm"/>
        <family val="2"/>
      </rPr>
      <t>(ըստ բյուջետային ծախսերի գործառնական դասակարգման)</t>
    </r>
  </si>
  <si>
    <r>
      <t>Անվանումը___</t>
    </r>
    <r>
      <rPr>
        <b/>
        <i/>
        <sz val="10"/>
        <rFont val="Arial LatArm"/>
        <family val="2"/>
      </rPr>
      <t>Ճանապարհային տրանսպորտ__</t>
    </r>
  </si>
  <si>
    <t>Քանակը</t>
  </si>
  <si>
    <t>Միջանցիկ</t>
  </si>
  <si>
    <t>կոդը ըստ</t>
  </si>
  <si>
    <t>դասակար</t>
  </si>
  <si>
    <t>գման</t>
  </si>
  <si>
    <t xml:space="preserve">   CVP</t>
  </si>
  <si>
    <t>անվանումը</t>
  </si>
  <si>
    <t xml:space="preserve">Գնման առարկայի </t>
  </si>
  <si>
    <t>Գնման ձև</t>
  </si>
  <si>
    <t xml:space="preserve">Միավորի գինը </t>
  </si>
  <si>
    <t>Ընդամենը ծախս
(դրամ)</t>
  </si>
  <si>
    <t>Պոլիմերային թաղանթ /ֆայլ/</t>
  </si>
  <si>
    <t>Հաշվասարք սեղանի /կալկուլյատոր/</t>
  </si>
  <si>
    <r>
      <t>Թուղթ A4 ֆորմատի /21</t>
    </r>
    <r>
      <rPr>
        <sz val="10"/>
        <rFont val="Arial"/>
        <family val="2"/>
      </rPr>
      <t>ˣ29.7/</t>
    </r>
  </si>
  <si>
    <t>Թղթապանակ/արագակար/</t>
  </si>
  <si>
    <t>Կրիչ /ֆլեշ/ 4 GB</t>
  </si>
  <si>
    <t>Ծրար /նամակի/</t>
  </si>
  <si>
    <t>Ծրար,մեծ,A4 ֆորմատի համար</t>
  </si>
  <si>
    <t xml:space="preserve"> Սկավառակ CD </t>
  </si>
  <si>
    <t>Կարիչ/ստեպլեր/ մինչև 20 թերթի համար</t>
  </si>
  <si>
    <t>Թղթապանակ/կոշտ կազմով/</t>
  </si>
  <si>
    <t>Գրիչ /գնդիկավոր/</t>
  </si>
  <si>
    <t>Բենզին/Ռեգուլյար/</t>
  </si>
  <si>
    <t>Գրասենյակային նյութեր, այդ թվում՝  /4261/</t>
  </si>
  <si>
    <t>ՊԸ</t>
  </si>
  <si>
    <t>Համայնքային փողոցների սանիտարական և  մաքրման ծառայություններ    /4213/</t>
  </si>
  <si>
    <t>Վարչական սարքավորումներ,այդ թվում՝/5122/</t>
  </si>
  <si>
    <r>
      <rPr>
        <b/>
        <i/>
        <sz val="11"/>
        <rFont val="Arial LatArm"/>
        <family val="2"/>
      </rPr>
      <t>Ծառայություններ</t>
    </r>
    <r>
      <rPr>
        <b/>
        <i/>
        <sz val="14"/>
        <rFont val="Arial LatArm"/>
        <family val="2"/>
      </rPr>
      <t>,</t>
    </r>
    <r>
      <rPr>
        <b/>
        <i/>
        <sz val="10"/>
        <rFont val="Arial LatArm"/>
        <family val="2"/>
      </rPr>
      <t xml:space="preserve">այդ թվում՝/4232/ </t>
    </r>
  </si>
  <si>
    <t>Սոսինձ</t>
  </si>
  <si>
    <t>Այրումի համայնքապետարանի ղեկավար</t>
  </si>
  <si>
    <t>Ա. Պարանյան</t>
  </si>
  <si>
    <t>Պատվիրատուն__ՀՀ Տավուշի մարզի Այրումի համայնքապետարան__</t>
  </si>
  <si>
    <r>
      <t>Ֆինանսավորման աղբյուրը __</t>
    </r>
    <r>
      <rPr>
        <b/>
        <i/>
        <sz val="11"/>
        <rFont val="Arial LatArm"/>
        <family val="2"/>
      </rPr>
      <t>Այրումի համայնքապետարանի 2017թ. բյուջե</t>
    </r>
    <r>
      <rPr>
        <b/>
        <i/>
        <sz val="10"/>
        <rFont val="Arial LatArm"/>
        <family val="2"/>
      </rPr>
      <t>__</t>
    </r>
  </si>
  <si>
    <t>Թղթապանակ թղթե թելով</t>
  </si>
  <si>
    <t>Գրիչ գելային</t>
  </si>
  <si>
    <t>Օրացույց սեղանի</t>
  </si>
  <si>
    <t>Կարիչ 50-ից ավելի թերթի համար</t>
  </si>
  <si>
    <t>Գրաենյակային գիրք, մատյան 70-200էջ տողանի սպիտակ էջերով</t>
  </si>
  <si>
    <t>Բնական  սեխմված գազ</t>
  </si>
  <si>
    <t>կիլոգր</t>
  </si>
  <si>
    <t>Անվադողեր</t>
  </si>
  <si>
    <t xml:space="preserve">   ¹Ç½»É³ÛÇÝ í³é»ÉÇù, ³Ù³é³ÛÇÝ</t>
  </si>
  <si>
    <t xml:space="preserve">  Ծառայողական մեքենայի ձեռքբերում /5121/</t>
  </si>
  <si>
    <t xml:space="preserve">   Գñ³ýÇï» ÙÇçáõÏ, Ù³ïÇïÇ Ñ³Ù³ñ</t>
  </si>
  <si>
    <t xml:space="preserve">    ՍñÇã, ëáíáñ³Ï³Ý</t>
  </si>
  <si>
    <t xml:space="preserve">    Կ³½Ù, É³ÙÇÝ³óÇ³ÛÇ Ã³Õ³ÝÃ, A4 Ó¨³ã³÷Ç</t>
  </si>
  <si>
    <t>Համակարգչային ծառայություններ                    /4232/</t>
  </si>
  <si>
    <t>Ջրամատակարարում և ջրահեռացում             /4213/</t>
  </si>
  <si>
    <t>Բջջային հեռախոսների ծառայություններ       /4214/</t>
  </si>
  <si>
    <t>Փոստային ծառայություն                                   /4214/</t>
  </si>
  <si>
    <t>Ինտերնետ կապի ապահովում                          /4214/</t>
  </si>
  <si>
    <t>Ապահովագրություն                                           /4215/</t>
  </si>
  <si>
    <t>Կենցաղային և հանրային սննդի նյութեր         /4267/</t>
  </si>
  <si>
    <t>Տեղեկատվական ծառայություններ                  /4234/</t>
  </si>
  <si>
    <t>Համայնքային կառավարման տեղեկատվական համակարգի սպասարկման վճար                                                               /4232/</t>
  </si>
  <si>
    <t>Նախագծահետազոտական ծախսեր      /5134/</t>
  </si>
  <si>
    <t>Համակարգչային ծառայություններ   Դոմենի կայքի անվանում /4232/</t>
  </si>
  <si>
    <t>Շին կառուցում                                                          /5112/</t>
  </si>
  <si>
    <t>Տեղեկատվական ծառայություն                 /4234/</t>
  </si>
  <si>
    <t>Կառավարչական ծառայություններ                           /4235/</t>
  </si>
  <si>
    <t>Համայնքային ճանապարհների խճապատում                 /5113/</t>
  </si>
  <si>
    <t xml:space="preserve">   Հենապատի հիմնանորոգում  (Այրումի  և Լճկաձորի)     / 5113/                           </t>
  </si>
  <si>
    <r>
      <rPr>
        <sz val="11"/>
        <rFont val="Arial LatArm"/>
        <family val="2"/>
      </rPr>
      <t xml:space="preserve">Նախագծահետազոտական ծախսեր             </t>
    </r>
    <r>
      <rPr>
        <sz val="10"/>
        <rFont val="Arial LatArm"/>
        <family val="2"/>
      </rPr>
      <t xml:space="preserve"> /5134/</t>
    </r>
  </si>
  <si>
    <t>Համայնքի աղբահանման ծառայություններ                 /4213/</t>
  </si>
  <si>
    <r>
      <t xml:space="preserve">Բաժին  </t>
    </r>
    <r>
      <rPr>
        <b/>
        <i/>
        <u val="single"/>
        <sz val="10"/>
        <rFont val="Arial LatArm"/>
        <family val="2"/>
      </rPr>
      <t>06</t>
    </r>
    <r>
      <rPr>
        <b/>
        <sz val="10"/>
        <rFont val="Arial LatArm"/>
        <family val="2"/>
      </rPr>
      <t xml:space="preserve">      Խումբ 4     Դաս </t>
    </r>
    <r>
      <rPr>
        <b/>
        <i/>
        <u val="single"/>
        <sz val="10"/>
        <rFont val="Arial LatArm"/>
        <family val="2"/>
      </rPr>
      <t>1</t>
    </r>
    <r>
      <rPr>
        <b/>
        <sz val="10"/>
        <rFont val="Arial LatArm"/>
        <family val="2"/>
      </rPr>
      <t xml:space="preserve">   
</t>
    </r>
    <r>
      <rPr>
        <b/>
        <i/>
        <sz val="10"/>
        <rFont val="Arial LatArm"/>
        <family val="2"/>
      </rPr>
      <t>(ըստ բյուջետային ծախսերի գործառնական դասակարգման)</t>
    </r>
  </si>
  <si>
    <t>Փողոցների լուսավորություն</t>
  </si>
  <si>
    <t>Նախագծահետազոտական ծախսեր     /5134/</t>
  </si>
  <si>
    <t>Էլ. Էներգիա                                                          /4212/</t>
  </si>
  <si>
    <r>
      <t>Անվանումը__</t>
    </r>
    <r>
      <rPr>
        <b/>
        <i/>
        <sz val="10"/>
        <rFont val="Arial LatArm"/>
        <family val="2"/>
      </rPr>
      <t xml:space="preserve">_Ընդհանուր բնույթի այլ ծառայություններ  </t>
    </r>
  </si>
  <si>
    <t>Տրանսպորտային նյութեր,այդ թվում՝      /4264/</t>
  </si>
  <si>
    <t xml:space="preserve">Ավտոպահեստամասեր  </t>
  </si>
  <si>
    <t xml:space="preserve">    Շենք շինություններ կառուցում                        /5112/</t>
  </si>
  <si>
    <r>
      <rPr>
        <sz val="12"/>
        <rFont val="Arial LatArm"/>
        <family val="2"/>
      </rPr>
      <t xml:space="preserve">  o</t>
    </r>
    <r>
      <rPr>
        <sz val="10"/>
        <rFont val="Arial LatArm"/>
        <family val="2"/>
      </rPr>
      <t>9411700</t>
    </r>
  </si>
  <si>
    <r>
      <rPr>
        <sz val="12"/>
        <rFont val="Arial LatArm"/>
        <family val="2"/>
      </rPr>
      <t xml:space="preserve">  o</t>
    </r>
    <r>
      <rPr>
        <sz val="10"/>
        <rFont val="Arial LatArm"/>
        <family val="2"/>
      </rPr>
      <t>9132200</t>
    </r>
  </si>
  <si>
    <t xml:space="preserve">   09134200</t>
  </si>
  <si>
    <t>Գույքահարկի և հողի հարկի տեղեկատվական ավտոմատացված համակարգի սերվերի սպասարկման վճար                          / 4232/</t>
  </si>
  <si>
    <t>Գնումների  համակարգող՝                           Ա. Բաբաջանյան</t>
  </si>
  <si>
    <t>Այրումի համայնքապետարանի</t>
  </si>
  <si>
    <t>Մասնագիտական ծառայությունների   ԱԳԿ         /4241/</t>
  </si>
  <si>
    <t>Ներկայացուչական ծախսեր                              /4237/</t>
  </si>
  <si>
    <t>ՇՀ</t>
  </si>
  <si>
    <t xml:space="preserve">    Ավտոմեքենային  ձեռքբերում</t>
  </si>
  <si>
    <t>Համակարգչային սարքեր և վարչական  սարքավորումներ   /5122/</t>
  </si>
  <si>
    <t>Տեղեկատվական համակարգերի վերապատրաստման զարգացման կենտրոն ՏՀՎԶԿ                                                                                     /    4232/</t>
  </si>
  <si>
    <t xml:space="preserve">ԱՅՐՈՒՄԻ   ՀԱՄԱՅՆՔԱՊԵՏԱՐԱՆ    2017Թ  ՓՈՓՈԽՎԱԾ </t>
  </si>
  <si>
    <t>&lt;&lt;   12  &gt;&gt;  _ ԴԵԿՏԵՄԲԵՐ    2017թ.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</si>
</sst>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"/>
    <numFmt numFmtId="194" formatCode="0.0000"/>
    <numFmt numFmtId="195" formatCode="_(* #,##0.000_);_(* \(#,##0.000\);_(* &quot;-&quot;??_);_(@_)"/>
    <numFmt numFmtId="196" formatCode="[$-FC19]d\ mmmm\ yyyy\ &quot;г.&quot;"/>
  </numFmts>
  <fonts count="61">
    <font>
      <sz val="10"/>
      <name val="Arial"/>
      <family val="0"/>
    </font>
    <font>
      <sz val="10"/>
      <name val="Arial LatArm"/>
      <family val="2"/>
    </font>
    <font>
      <sz val="9"/>
      <name val="Arial LatArm"/>
      <family val="2"/>
    </font>
    <font>
      <sz val="8"/>
      <name val="Arial LatArm"/>
      <family val="2"/>
    </font>
    <font>
      <b/>
      <sz val="10"/>
      <name val="Arial LatArm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i/>
      <sz val="11"/>
      <name val="Arial LatArm"/>
      <family val="2"/>
    </font>
    <font>
      <b/>
      <i/>
      <sz val="10"/>
      <name val="Arial LatArm"/>
      <family val="2"/>
    </font>
    <font>
      <b/>
      <sz val="12"/>
      <name val="Arial LatArm"/>
      <family val="2"/>
    </font>
    <font>
      <b/>
      <sz val="11"/>
      <name val="Arial LatArm"/>
      <family val="2"/>
    </font>
    <font>
      <i/>
      <sz val="10"/>
      <name val="Arial LatArm"/>
      <family val="2"/>
    </font>
    <font>
      <sz val="12"/>
      <name val="Arial LatArm"/>
      <family val="2"/>
    </font>
    <font>
      <sz val="11"/>
      <name val="Arial LatArm"/>
      <family val="2"/>
    </font>
    <font>
      <i/>
      <sz val="14"/>
      <name val="Arial LatArm"/>
      <family val="2"/>
    </font>
    <font>
      <sz val="14"/>
      <name val="Arial LatArm"/>
      <family val="2"/>
    </font>
    <font>
      <b/>
      <i/>
      <u val="single"/>
      <sz val="10"/>
      <name val="Arial LatArm"/>
      <family val="2"/>
    </font>
    <font>
      <b/>
      <i/>
      <sz val="11"/>
      <name val="Arial LatArm"/>
      <family val="2"/>
    </font>
    <font>
      <b/>
      <sz val="14"/>
      <name val="Arial LatArm"/>
      <family val="2"/>
    </font>
    <font>
      <u val="single"/>
      <sz val="12"/>
      <name val="Arial LatArm"/>
      <family val="2"/>
    </font>
    <font>
      <sz val="10"/>
      <name val="Sylfaen"/>
      <family val="1"/>
    </font>
    <font>
      <b/>
      <i/>
      <sz val="14"/>
      <name val="Arial LatArm"/>
      <family val="2"/>
    </font>
    <font>
      <sz val="11"/>
      <name val="Arial"/>
      <family val="2"/>
    </font>
    <font>
      <i/>
      <sz val="12"/>
      <name val="Arial LatArm"/>
      <family val="2"/>
    </font>
    <font>
      <sz val="11"/>
      <name val="Calibri"/>
      <family val="2"/>
    </font>
    <font>
      <sz val="8"/>
      <color indexed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indent="1"/>
    </xf>
    <xf numFmtId="0" fontId="2" fillId="0" borderId="12" xfId="0" applyFont="1" applyBorder="1" applyAlignment="1">
      <alignment horizontal="left" vertical="top" wrapText="1" indent="1"/>
    </xf>
    <xf numFmtId="0" fontId="2" fillId="33" borderId="12" xfId="0" applyFont="1" applyFill="1" applyBorder="1" applyAlignment="1">
      <alignment horizontal="left" vertical="center" wrapText="1" indent="1"/>
    </xf>
    <xf numFmtId="188" fontId="2" fillId="0" borderId="12" xfId="0" applyNumberFormat="1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wrapText="1" indent="1"/>
    </xf>
    <xf numFmtId="0" fontId="12" fillId="0" borderId="12" xfId="0" applyFont="1" applyBorder="1" applyAlignment="1">
      <alignment horizontal="left" vertical="top" wrapText="1" indent="2"/>
    </xf>
    <xf numFmtId="0" fontId="12" fillId="0" borderId="10" xfId="0" applyFont="1" applyBorder="1" applyAlignment="1">
      <alignment horizontal="left" vertical="center" indent="2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indent="2"/>
    </xf>
    <xf numFmtId="0" fontId="15" fillId="0" borderId="12" xfId="0" applyFont="1" applyBorder="1" applyAlignment="1">
      <alignment horizontal="left" vertical="top" wrapText="1" indent="2"/>
    </xf>
    <xf numFmtId="0" fontId="2" fillId="0" borderId="10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12" xfId="0" applyFont="1" applyBorder="1" applyAlignment="1">
      <alignment horizontal="left" vertical="top" wrapText="1" indent="3"/>
    </xf>
    <xf numFmtId="0" fontId="3" fillId="0" borderId="10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top" wrapText="1" indent="1"/>
    </xf>
    <xf numFmtId="188" fontId="12" fillId="0" borderId="12" xfId="0" applyNumberFormat="1" applyFont="1" applyBorder="1" applyAlignment="1">
      <alignment horizontal="left" vertical="center" wrapText="1" indent="2"/>
    </xf>
    <xf numFmtId="0" fontId="16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 vertical="center" indent="1"/>
    </xf>
    <xf numFmtId="0" fontId="1" fillId="0" borderId="11" xfId="0" applyFont="1" applyBorder="1" applyAlignment="1">
      <alignment horizontal="right" vertical="center" indent="1"/>
    </xf>
    <xf numFmtId="0" fontId="1" fillId="0" borderId="10" xfId="0" applyFont="1" applyBorder="1" applyAlignment="1">
      <alignment horizontal="right" vertical="center" wrapText="1" inden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/>
    </xf>
    <xf numFmtId="0" fontId="13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vertical="top"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 indent="2"/>
    </xf>
    <xf numFmtId="0" fontId="9" fillId="0" borderId="12" xfId="0" applyFont="1" applyBorder="1" applyAlignment="1">
      <alignment horizontal="left" vertical="top" wrapText="1" indent="3"/>
    </xf>
    <xf numFmtId="0" fontId="9" fillId="0" borderId="12" xfId="0" applyFont="1" applyBorder="1" applyAlignment="1">
      <alignment horizontal="left" vertical="top" wrapText="1" indent="2"/>
    </xf>
    <xf numFmtId="188" fontId="9" fillId="0" borderId="12" xfId="0" applyNumberFormat="1" applyFont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top" wrapText="1" indent="2"/>
    </xf>
    <xf numFmtId="0" fontId="18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top" wrapText="1" indent="1"/>
    </xf>
    <xf numFmtId="0" fontId="2" fillId="33" borderId="18" xfId="0" applyFont="1" applyFill="1" applyBorder="1" applyAlignment="1">
      <alignment horizontal="left" vertical="center" wrapText="1" inden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18" fillId="0" borderId="12" xfId="0" applyFont="1" applyBorder="1" applyAlignment="1">
      <alignment horizontal="left" vertical="top" wrapText="1" indent="2"/>
    </xf>
    <xf numFmtId="0" fontId="18" fillId="0" borderId="10" xfId="0" applyFont="1" applyBorder="1" applyAlignment="1">
      <alignment horizontal="left" indent="2"/>
    </xf>
    <xf numFmtId="0" fontId="18" fillId="0" borderId="10" xfId="0" applyFont="1" applyBorder="1" applyAlignment="1">
      <alignment horizontal="left" vertical="center" indent="2"/>
    </xf>
    <xf numFmtId="0" fontId="13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24" fillId="0" borderId="16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vertical="center"/>
    </xf>
    <xf numFmtId="188" fontId="10" fillId="0" borderId="10" xfId="0" applyNumberFormat="1" applyFont="1" applyBorder="1" applyAlignment="1">
      <alignment horizontal="center" vertical="center"/>
    </xf>
    <xf numFmtId="0" fontId="0" fillId="34" borderId="13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9" fontId="25" fillId="0" borderId="13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center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8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right" vertical="center" wrapText="1" indent="1"/>
    </xf>
    <xf numFmtId="0" fontId="26" fillId="34" borderId="10" xfId="0" applyFont="1" applyFill="1" applyBorder="1" applyAlignment="1">
      <alignment horizontal="left"/>
    </xf>
    <xf numFmtId="0" fontId="26" fillId="34" borderId="11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indent="2"/>
    </xf>
    <xf numFmtId="0" fontId="1" fillId="0" borderId="10" xfId="0" applyFont="1" applyBorder="1" applyAlignment="1">
      <alignment horizontal="left" indent="2"/>
    </xf>
    <xf numFmtId="0" fontId="1" fillId="0" borderId="13" xfId="0" applyFont="1" applyBorder="1" applyAlignment="1">
      <alignment horizontal="center" vertical="center"/>
    </xf>
    <xf numFmtId="0" fontId="12" fillId="0" borderId="16" xfId="0" applyNumberFormat="1" applyFont="1" applyBorder="1" applyAlignment="1">
      <alignment vertical="center"/>
    </xf>
    <xf numFmtId="188" fontId="24" fillId="0" borderId="16" xfId="0" applyNumberFormat="1" applyFont="1" applyBorder="1" applyAlignment="1">
      <alignment vertical="center"/>
    </xf>
    <xf numFmtId="0" fontId="1" fillId="0" borderId="12" xfId="0" applyFont="1" applyBorder="1" applyAlignment="1">
      <alignment horizontal="left" vertical="top" wrapText="1" indent="2"/>
    </xf>
    <xf numFmtId="0" fontId="14" fillId="0" borderId="12" xfId="0" applyFont="1" applyBorder="1" applyAlignment="1">
      <alignment horizontal="left" vertical="top" wrapText="1" indent="2"/>
    </xf>
    <xf numFmtId="0" fontId="13" fillId="0" borderId="0" xfId="0" applyFont="1" applyAlignment="1">
      <alignment/>
    </xf>
    <xf numFmtId="0" fontId="9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0" fontId="10" fillId="0" borderId="11" xfId="0" applyFont="1" applyBorder="1" applyAlignment="1">
      <alignment horizontal="left" vertical="center" indent="1"/>
    </xf>
    <xf numFmtId="0" fontId="10" fillId="0" borderId="16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indent="1"/>
    </xf>
    <xf numFmtId="0" fontId="4" fillId="0" borderId="16" xfId="0" applyFont="1" applyBorder="1" applyAlignment="1">
      <alignment horizontal="left" inden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17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0" fontId="11" fillId="0" borderId="17" xfId="0" applyFont="1" applyBorder="1" applyAlignment="1">
      <alignment horizontal="left" vertical="center" wrapText="1" indent="1"/>
    </xf>
    <xf numFmtId="0" fontId="23" fillId="0" borderId="17" xfId="0" applyFont="1" applyBorder="1" applyAlignment="1">
      <alignment/>
    </xf>
    <xf numFmtId="0" fontId="23" fillId="0" borderId="19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2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8"/>
  <sheetViews>
    <sheetView tabSelected="1" zoomScalePageLayoutView="0" workbookViewId="0" topLeftCell="A7">
      <selection activeCell="W13" sqref="W13"/>
    </sheetView>
  </sheetViews>
  <sheetFormatPr defaultColWidth="9.140625" defaultRowHeight="12.75"/>
  <cols>
    <col min="1" max="1" width="10.28125" style="1" customWidth="1"/>
    <col min="2" max="2" width="44.7109375" style="1" customWidth="1"/>
    <col min="3" max="3" width="7.8515625" style="1" customWidth="1"/>
    <col min="4" max="4" width="8.140625" style="1" customWidth="1"/>
    <col min="5" max="5" width="7.8515625" style="1" customWidth="1"/>
    <col min="6" max="6" width="14.7109375" style="1" customWidth="1"/>
    <col min="7" max="7" width="17.140625" style="1" customWidth="1"/>
    <col min="8" max="16384" width="9.140625" style="1" customWidth="1"/>
  </cols>
  <sheetData>
    <row r="2" spans="5:7" ht="14.25">
      <c r="E2" s="141" t="s">
        <v>23</v>
      </c>
      <c r="F2" s="141"/>
      <c r="G2" s="141"/>
    </row>
    <row r="3" spans="5:7" ht="14.25">
      <c r="E3" s="141" t="s">
        <v>55</v>
      </c>
      <c r="F3" s="141"/>
      <c r="G3" s="141"/>
    </row>
    <row r="4" spans="5:7" ht="19.5" customHeight="1">
      <c r="E4" s="142"/>
      <c r="F4" s="142"/>
      <c r="G4" s="30" t="s">
        <v>56</v>
      </c>
    </row>
    <row r="5" spans="5:7" ht="11.25" customHeight="1">
      <c r="E5" s="31"/>
      <c r="F5" s="31"/>
      <c r="G5" s="32"/>
    </row>
    <row r="6" spans="5:7" ht="15">
      <c r="E6" s="143" t="s">
        <v>111</v>
      </c>
      <c r="F6" s="144"/>
      <c r="G6" s="144"/>
    </row>
    <row r="7" spans="5:7" ht="15">
      <c r="E7" s="71"/>
      <c r="F7" s="72"/>
      <c r="G7" s="72"/>
    </row>
    <row r="8" spans="2:7" ht="13.5" customHeight="1">
      <c r="B8" s="132" t="s">
        <v>2</v>
      </c>
      <c r="C8" s="132"/>
      <c r="D8" s="132"/>
      <c r="E8" s="132"/>
      <c r="F8" s="132"/>
      <c r="G8" s="132"/>
    </row>
    <row r="9" spans="2:7" ht="15.75" customHeight="1">
      <c r="B9" s="132" t="s">
        <v>110</v>
      </c>
      <c r="C9" s="132"/>
      <c r="D9" s="132"/>
      <c r="E9" s="132"/>
      <c r="F9" s="132"/>
      <c r="G9" s="132"/>
    </row>
    <row r="10" spans="2:7" ht="12" customHeight="1">
      <c r="B10" s="135"/>
      <c r="C10" s="135"/>
      <c r="D10" s="135"/>
      <c r="E10" s="135"/>
      <c r="F10" s="135"/>
      <c r="G10" s="135"/>
    </row>
    <row r="11" spans="1:7" ht="15.75" customHeight="1">
      <c r="A11" s="38"/>
      <c r="B11" s="136" t="s">
        <v>57</v>
      </c>
      <c r="C11" s="136"/>
      <c r="D11" s="137"/>
      <c r="E11" s="137"/>
      <c r="F11" s="137"/>
      <c r="G11" s="138"/>
    </row>
    <row r="12" spans="1:7" ht="15.75" customHeight="1">
      <c r="A12" s="38"/>
      <c r="B12" s="133" t="s">
        <v>58</v>
      </c>
      <c r="C12" s="133"/>
      <c r="D12" s="133"/>
      <c r="E12" s="133"/>
      <c r="F12" s="133"/>
      <c r="G12" s="134"/>
    </row>
    <row r="13" spans="1:7" ht="17.25" customHeight="1">
      <c r="A13" s="37"/>
      <c r="B13" s="42" t="s">
        <v>33</v>
      </c>
      <c r="C13" s="129" t="s">
        <v>34</v>
      </c>
      <c r="D13" s="129" t="s">
        <v>1</v>
      </c>
      <c r="E13" s="129" t="s">
        <v>35</v>
      </c>
      <c r="F13" s="129" t="s">
        <v>36</v>
      </c>
      <c r="G13" s="121" t="s">
        <v>26</v>
      </c>
    </row>
    <row r="14" spans="1:7" ht="14.25" customHeight="1">
      <c r="A14" s="39" t="s">
        <v>27</v>
      </c>
      <c r="B14" s="109" t="s">
        <v>32</v>
      </c>
      <c r="C14" s="130"/>
      <c r="D14" s="130"/>
      <c r="E14" s="130"/>
      <c r="F14" s="130"/>
      <c r="G14" s="122"/>
    </row>
    <row r="15" spans="1:7" ht="9.75" customHeight="1">
      <c r="A15" s="40" t="s">
        <v>28</v>
      </c>
      <c r="B15" s="110"/>
      <c r="C15" s="131"/>
      <c r="D15" s="131"/>
      <c r="E15" s="131"/>
      <c r="F15" s="131"/>
      <c r="G15" s="123"/>
    </row>
    <row r="16" spans="1:7" ht="12.75">
      <c r="A16" s="40" t="s">
        <v>31</v>
      </c>
      <c r="B16" s="127" t="s">
        <v>0</v>
      </c>
      <c r="C16" s="128"/>
      <c r="D16" s="128"/>
      <c r="E16" s="128"/>
      <c r="F16" s="128"/>
      <c r="G16" s="128"/>
    </row>
    <row r="17" spans="1:7" ht="17.25" customHeight="1">
      <c r="A17" s="44" t="s">
        <v>29</v>
      </c>
      <c r="B17" s="106" t="s">
        <v>15</v>
      </c>
      <c r="C17" s="107"/>
      <c r="D17" s="107"/>
      <c r="E17" s="108"/>
      <c r="F17" s="139">
        <v>30950600</v>
      </c>
      <c r="G17" s="104"/>
    </row>
    <row r="18" spans="1:7" ht="24.75" customHeight="1">
      <c r="A18" s="41" t="s">
        <v>30</v>
      </c>
      <c r="B18" s="124" t="s">
        <v>14</v>
      </c>
      <c r="C18" s="125"/>
      <c r="D18" s="125"/>
      <c r="E18" s="126"/>
      <c r="F18" s="140"/>
      <c r="G18" s="105"/>
    </row>
    <row r="19" spans="1:7" ht="17.25" customHeight="1">
      <c r="A19" s="45"/>
      <c r="B19" s="19" t="s">
        <v>3</v>
      </c>
      <c r="C19" s="19"/>
      <c r="D19" s="6"/>
      <c r="E19" s="6"/>
      <c r="F19" s="51"/>
      <c r="G19" s="6"/>
    </row>
    <row r="20" spans="1:7" ht="13.5" customHeight="1">
      <c r="A20" s="45"/>
      <c r="B20" s="46" t="s">
        <v>49</v>
      </c>
      <c r="C20" s="15"/>
      <c r="D20" s="6"/>
      <c r="E20" s="6"/>
      <c r="F20" s="101">
        <f>F21+F22+F23+F24+F25+F26+F27+F28+F29+F30+F31+F32+F33+F34+F35+F36+F37+F38+F39+F40</f>
        <v>1000000</v>
      </c>
      <c r="G20" s="6"/>
    </row>
    <row r="21" spans="1:7" ht="12.75">
      <c r="A21" s="45">
        <v>30197630</v>
      </c>
      <c r="B21" s="21" t="s">
        <v>39</v>
      </c>
      <c r="C21" s="43" t="s">
        <v>6</v>
      </c>
      <c r="D21" s="22" t="s">
        <v>8</v>
      </c>
      <c r="E21" s="2">
        <v>2000</v>
      </c>
      <c r="F21" s="33">
        <f aca="true" t="shared" si="0" ref="F21:F28">G21*E21</f>
        <v>700000</v>
      </c>
      <c r="G21" s="6">
        <v>350</v>
      </c>
    </row>
    <row r="22" spans="1:7" ht="12.75">
      <c r="A22" s="45">
        <v>30199500</v>
      </c>
      <c r="B22" s="21" t="s">
        <v>40</v>
      </c>
      <c r="C22" s="43" t="s">
        <v>6</v>
      </c>
      <c r="D22" s="22" t="s">
        <v>7</v>
      </c>
      <c r="E22" s="2">
        <v>80</v>
      </c>
      <c r="F22" s="33">
        <f t="shared" si="0"/>
        <v>12000</v>
      </c>
      <c r="G22" s="6">
        <v>150</v>
      </c>
    </row>
    <row r="23" spans="1:7" ht="15" customHeight="1">
      <c r="A23" s="45">
        <v>30197210</v>
      </c>
      <c r="B23" s="21" t="s">
        <v>46</v>
      </c>
      <c r="C23" s="43" t="s">
        <v>6</v>
      </c>
      <c r="D23" s="22" t="s">
        <v>7</v>
      </c>
      <c r="E23" s="2">
        <v>1000</v>
      </c>
      <c r="F23" s="33">
        <f t="shared" si="0"/>
        <v>20000</v>
      </c>
      <c r="G23" s="6">
        <v>20</v>
      </c>
    </row>
    <row r="24" spans="1:7" ht="14.25" customHeight="1">
      <c r="A24" s="45">
        <v>39132300</v>
      </c>
      <c r="B24" s="21" t="s">
        <v>37</v>
      </c>
      <c r="C24" s="43" t="s">
        <v>6</v>
      </c>
      <c r="D24" s="22" t="s">
        <v>8</v>
      </c>
      <c r="E24" s="2">
        <v>1000</v>
      </c>
      <c r="F24" s="33">
        <f t="shared" si="0"/>
        <v>100000</v>
      </c>
      <c r="G24" s="6">
        <v>100</v>
      </c>
    </row>
    <row r="25" spans="1:7" ht="12.75">
      <c r="A25" s="45">
        <v>30141000</v>
      </c>
      <c r="B25" s="21" t="s">
        <v>38</v>
      </c>
      <c r="C25" s="43" t="s">
        <v>6</v>
      </c>
      <c r="D25" s="22" t="s">
        <v>7</v>
      </c>
      <c r="E25" s="2">
        <v>4000</v>
      </c>
      <c r="F25" s="33">
        <f t="shared" si="0"/>
        <v>40000</v>
      </c>
      <c r="G25" s="6">
        <v>10</v>
      </c>
    </row>
    <row r="26" spans="1:7" ht="12.75">
      <c r="A26" s="45">
        <v>24910000</v>
      </c>
      <c r="B26" s="21" t="s">
        <v>54</v>
      </c>
      <c r="C26" s="43" t="s">
        <v>6</v>
      </c>
      <c r="D26" s="22" t="s">
        <v>7</v>
      </c>
      <c r="E26" s="2">
        <v>250</v>
      </c>
      <c r="F26" s="33">
        <f t="shared" si="0"/>
        <v>2000</v>
      </c>
      <c r="G26" s="6">
        <v>8</v>
      </c>
    </row>
    <row r="27" spans="1:7" ht="12.75" customHeight="1">
      <c r="A27" s="45">
        <v>30234600</v>
      </c>
      <c r="B27" s="21" t="s">
        <v>41</v>
      </c>
      <c r="C27" s="43" t="s">
        <v>6</v>
      </c>
      <c r="D27" s="22" t="s">
        <v>7</v>
      </c>
      <c r="E27" s="2">
        <v>2300</v>
      </c>
      <c r="F27" s="33">
        <f t="shared" si="0"/>
        <v>6900</v>
      </c>
      <c r="G27" s="6">
        <v>3</v>
      </c>
    </row>
    <row r="28" spans="1:7" ht="12.75">
      <c r="A28" s="45">
        <v>30199230</v>
      </c>
      <c r="B28" s="21" t="s">
        <v>42</v>
      </c>
      <c r="C28" s="43" t="s">
        <v>6</v>
      </c>
      <c r="D28" s="22" t="s">
        <v>7</v>
      </c>
      <c r="E28" s="2">
        <v>20</v>
      </c>
      <c r="F28" s="33">
        <f t="shared" si="0"/>
        <v>2000</v>
      </c>
      <c r="G28" s="6">
        <v>100</v>
      </c>
    </row>
    <row r="29" spans="1:7" ht="12.75">
      <c r="A29" s="45">
        <v>30199232</v>
      </c>
      <c r="B29" s="21" t="s">
        <v>43</v>
      </c>
      <c r="C29" s="43" t="s">
        <v>6</v>
      </c>
      <c r="D29" s="22" t="s">
        <v>7</v>
      </c>
      <c r="E29" s="2">
        <v>150</v>
      </c>
      <c r="F29" s="33">
        <v>7500</v>
      </c>
      <c r="G29" s="6">
        <v>50</v>
      </c>
    </row>
    <row r="30" spans="1:7" ht="12.75">
      <c r="A30" s="45">
        <v>30233151</v>
      </c>
      <c r="B30" s="21" t="s">
        <v>44</v>
      </c>
      <c r="C30" s="43" t="s">
        <v>6</v>
      </c>
      <c r="D30" s="22" t="s">
        <v>7</v>
      </c>
      <c r="E30" s="2">
        <v>150</v>
      </c>
      <c r="F30" s="33">
        <f>G30*E30</f>
        <v>1500</v>
      </c>
      <c r="G30" s="6">
        <v>10</v>
      </c>
    </row>
    <row r="31" spans="1:7" ht="12.75" customHeight="1">
      <c r="A31" s="45">
        <v>30197320</v>
      </c>
      <c r="B31" s="21" t="s">
        <v>45</v>
      </c>
      <c r="C31" s="43" t="s">
        <v>6</v>
      </c>
      <c r="D31" s="22" t="s">
        <v>7</v>
      </c>
      <c r="E31" s="2">
        <v>600</v>
      </c>
      <c r="F31" s="33">
        <v>5400</v>
      </c>
      <c r="G31" s="6">
        <v>9</v>
      </c>
    </row>
    <row r="32" spans="1:7" ht="12.75">
      <c r="A32" s="45">
        <v>30192121</v>
      </c>
      <c r="B32" s="21" t="s">
        <v>47</v>
      </c>
      <c r="C32" s="43" t="s">
        <v>6</v>
      </c>
      <c r="D32" s="22" t="s">
        <v>7</v>
      </c>
      <c r="E32" s="2">
        <v>100</v>
      </c>
      <c r="F32" s="33">
        <v>10100</v>
      </c>
      <c r="G32" s="6">
        <v>101</v>
      </c>
    </row>
    <row r="33" spans="1:7" ht="12.75">
      <c r="A33" s="45">
        <v>30197232</v>
      </c>
      <c r="B33" s="21" t="s">
        <v>59</v>
      </c>
      <c r="C33" s="43" t="s">
        <v>6</v>
      </c>
      <c r="D33" s="22" t="s">
        <v>7</v>
      </c>
      <c r="E33" s="2">
        <v>100</v>
      </c>
      <c r="F33" s="33">
        <v>10000</v>
      </c>
      <c r="G33" s="6">
        <v>100</v>
      </c>
    </row>
    <row r="34" spans="1:7" ht="12.75">
      <c r="A34" s="45">
        <v>30192128</v>
      </c>
      <c r="B34" s="21" t="s">
        <v>60</v>
      </c>
      <c r="C34" s="43" t="s">
        <v>6</v>
      </c>
      <c r="D34" s="22" t="s">
        <v>7</v>
      </c>
      <c r="E34" s="2">
        <v>200</v>
      </c>
      <c r="F34" s="33">
        <v>20000</v>
      </c>
      <c r="G34" s="6">
        <v>100</v>
      </c>
    </row>
    <row r="35" spans="1:7" ht="15" customHeight="1">
      <c r="A35" s="45">
        <v>39263200</v>
      </c>
      <c r="B35" s="21" t="s">
        <v>63</v>
      </c>
      <c r="C35" s="43" t="s">
        <v>6</v>
      </c>
      <c r="D35" s="22" t="s">
        <v>7</v>
      </c>
      <c r="E35" s="2">
        <v>700</v>
      </c>
      <c r="F35" s="33">
        <v>35000</v>
      </c>
      <c r="G35" s="6">
        <v>50</v>
      </c>
    </row>
    <row r="36" spans="1:7" ht="12.75">
      <c r="A36" s="45">
        <v>30197323</v>
      </c>
      <c r="B36" s="21" t="s">
        <v>62</v>
      </c>
      <c r="C36" s="43" t="s">
        <v>6</v>
      </c>
      <c r="D36" s="22" t="s">
        <v>7</v>
      </c>
      <c r="E36" s="2">
        <v>1200</v>
      </c>
      <c r="F36" s="33">
        <v>9600</v>
      </c>
      <c r="G36" s="6">
        <v>8</v>
      </c>
    </row>
    <row r="37" spans="1:7" ht="12.75">
      <c r="A37" s="80">
        <v>30192135</v>
      </c>
      <c r="B37" s="89" t="s">
        <v>69</v>
      </c>
      <c r="C37" s="43" t="s">
        <v>6</v>
      </c>
      <c r="D37" s="22" t="s">
        <v>7</v>
      </c>
      <c r="E37" s="2">
        <v>100</v>
      </c>
      <c r="F37" s="33">
        <v>5000</v>
      </c>
      <c r="G37" s="6">
        <v>50</v>
      </c>
    </row>
    <row r="38" spans="1:7" ht="12.75">
      <c r="A38" s="80">
        <v>30192730</v>
      </c>
      <c r="B38" s="90" t="s">
        <v>71</v>
      </c>
      <c r="C38" s="43" t="s">
        <v>6</v>
      </c>
      <c r="D38" s="22" t="s">
        <v>7</v>
      </c>
      <c r="E38" s="2">
        <v>100</v>
      </c>
      <c r="F38" s="33">
        <v>10000</v>
      </c>
      <c r="G38" s="6">
        <v>100</v>
      </c>
    </row>
    <row r="39" spans="1:7" ht="12.75">
      <c r="A39" s="81">
        <v>30192760</v>
      </c>
      <c r="B39" s="91" t="s">
        <v>70</v>
      </c>
      <c r="C39" s="43" t="s">
        <v>6</v>
      </c>
      <c r="D39" s="22" t="s">
        <v>7</v>
      </c>
      <c r="E39" s="2">
        <v>100</v>
      </c>
      <c r="F39" s="33">
        <v>2000</v>
      </c>
      <c r="G39" s="6">
        <v>20</v>
      </c>
    </row>
    <row r="40" spans="1:7" ht="12.75">
      <c r="A40" s="45">
        <v>39263310</v>
      </c>
      <c r="B40" s="21" t="s">
        <v>61</v>
      </c>
      <c r="C40" s="43" t="s">
        <v>6</v>
      </c>
      <c r="D40" s="22" t="s">
        <v>7</v>
      </c>
      <c r="E40" s="2">
        <v>100</v>
      </c>
      <c r="F40" s="33">
        <v>1000</v>
      </c>
      <c r="G40" s="6">
        <v>10</v>
      </c>
    </row>
    <row r="41" spans="1:7" ht="11.25" customHeight="1">
      <c r="A41" s="45"/>
      <c r="B41" s="21"/>
      <c r="C41" s="43"/>
      <c r="D41" s="22"/>
      <c r="E41" s="2"/>
      <c r="F41" s="33"/>
      <c r="G41" s="6"/>
    </row>
    <row r="42" spans="1:7" ht="12.75">
      <c r="A42" s="45"/>
      <c r="B42" s="21"/>
      <c r="C42" s="43"/>
      <c r="D42" s="22"/>
      <c r="E42" s="2"/>
      <c r="F42" s="33"/>
      <c r="G42" s="6"/>
    </row>
    <row r="43" spans="1:7" ht="26.25" customHeight="1">
      <c r="A43" s="45"/>
      <c r="B43" s="47" t="s">
        <v>95</v>
      </c>
      <c r="C43" s="24"/>
      <c r="D43" s="6"/>
      <c r="E43" s="6"/>
      <c r="F43" s="29">
        <f>F44+F45+F46+F47+F48+F49+F50+F51</f>
        <v>4000000</v>
      </c>
      <c r="G43" s="6"/>
    </row>
    <row r="44" spans="1:7" ht="12.75" customHeight="1">
      <c r="A44" s="45" t="s">
        <v>99</v>
      </c>
      <c r="B44" s="83" t="s">
        <v>48</v>
      </c>
      <c r="C44" s="21" t="s">
        <v>106</v>
      </c>
      <c r="D44" s="5" t="s">
        <v>12</v>
      </c>
      <c r="E44" s="5">
        <v>380</v>
      </c>
      <c r="F44" s="34">
        <v>1634000</v>
      </c>
      <c r="G44" s="6">
        <v>4300</v>
      </c>
    </row>
    <row r="45" spans="1:7" ht="12.75" customHeight="1">
      <c r="A45" s="82" t="s">
        <v>100</v>
      </c>
      <c r="B45" s="85" t="s">
        <v>67</v>
      </c>
      <c r="C45" s="21" t="s">
        <v>106</v>
      </c>
      <c r="D45" s="2" t="s">
        <v>12</v>
      </c>
      <c r="E45" s="17">
        <v>300</v>
      </c>
      <c r="F45" s="35">
        <v>900000</v>
      </c>
      <c r="G45" s="6">
        <v>3000</v>
      </c>
    </row>
    <row r="46" spans="1:7" ht="12.75" customHeight="1">
      <c r="A46" s="45">
        <v>31440000</v>
      </c>
      <c r="B46" s="25" t="s">
        <v>11</v>
      </c>
      <c r="C46" s="21" t="s">
        <v>106</v>
      </c>
      <c r="D46" s="2" t="s">
        <v>7</v>
      </c>
      <c r="E46" s="17">
        <v>30000</v>
      </c>
      <c r="F46" s="35">
        <v>180000</v>
      </c>
      <c r="G46" s="6">
        <v>6</v>
      </c>
    </row>
    <row r="47" spans="1:7" ht="12.75" customHeight="1">
      <c r="A47" s="45">
        <v>42913000</v>
      </c>
      <c r="B47" s="25" t="s">
        <v>10</v>
      </c>
      <c r="C47" s="21" t="s">
        <v>106</v>
      </c>
      <c r="D47" s="2" t="s">
        <v>7</v>
      </c>
      <c r="E47" s="17">
        <v>5000</v>
      </c>
      <c r="F47" s="35">
        <v>35000</v>
      </c>
      <c r="G47" s="6">
        <v>15</v>
      </c>
    </row>
    <row r="48" spans="1:7" ht="12.75" customHeight="1">
      <c r="A48" s="45" t="s">
        <v>98</v>
      </c>
      <c r="B48" s="25" t="s">
        <v>64</v>
      </c>
      <c r="C48" s="21" t="s">
        <v>106</v>
      </c>
      <c r="D48" s="84" t="s">
        <v>65</v>
      </c>
      <c r="E48" s="17">
        <v>160</v>
      </c>
      <c r="F48" s="35">
        <v>320000</v>
      </c>
      <c r="G48" s="6">
        <v>2000</v>
      </c>
    </row>
    <row r="49" spans="1:7" ht="12.75" customHeight="1">
      <c r="A49" s="45">
        <v>34351100</v>
      </c>
      <c r="B49" s="25" t="s">
        <v>66</v>
      </c>
      <c r="C49" s="21" t="s">
        <v>106</v>
      </c>
      <c r="D49" s="84" t="s">
        <v>7</v>
      </c>
      <c r="E49" s="17">
        <v>20000</v>
      </c>
      <c r="F49" s="35">
        <v>280000</v>
      </c>
      <c r="G49" s="6">
        <v>14</v>
      </c>
    </row>
    <row r="50" spans="1:7" ht="12.75" customHeight="1">
      <c r="A50" s="45">
        <v>34320000</v>
      </c>
      <c r="B50" s="25" t="s">
        <v>96</v>
      </c>
      <c r="C50" s="21" t="s">
        <v>106</v>
      </c>
      <c r="D50" s="84" t="s">
        <v>7</v>
      </c>
      <c r="E50" s="17"/>
      <c r="F50" s="35">
        <v>401000</v>
      </c>
      <c r="G50" s="6">
        <v>1</v>
      </c>
    </row>
    <row r="51" spans="1:7" ht="12.75" customHeight="1">
      <c r="A51" s="45">
        <v>92111000</v>
      </c>
      <c r="B51" s="25" t="s">
        <v>9</v>
      </c>
      <c r="C51" s="21" t="s">
        <v>106</v>
      </c>
      <c r="D51" s="5" t="s">
        <v>12</v>
      </c>
      <c r="E51" s="17">
        <v>2500</v>
      </c>
      <c r="F51" s="35">
        <v>250000</v>
      </c>
      <c r="G51" s="6">
        <v>100</v>
      </c>
    </row>
    <row r="52" spans="1:7" ht="15" customHeight="1">
      <c r="A52" s="45"/>
      <c r="B52" s="87" t="s">
        <v>68</v>
      </c>
      <c r="C52" s="86"/>
      <c r="D52" s="5"/>
      <c r="E52" s="17"/>
      <c r="F52" s="88">
        <v>12000000</v>
      </c>
      <c r="G52" s="6"/>
    </row>
    <row r="53" spans="1:7" ht="12.75" customHeight="1">
      <c r="A53" s="45"/>
      <c r="B53" s="25" t="s">
        <v>107</v>
      </c>
      <c r="C53" s="86" t="s">
        <v>106</v>
      </c>
      <c r="D53" s="5" t="s">
        <v>7</v>
      </c>
      <c r="E53" s="17"/>
      <c r="F53" s="35">
        <v>12000000</v>
      </c>
      <c r="G53" s="6">
        <v>1</v>
      </c>
    </row>
    <row r="54" spans="1:7" ht="25.5" customHeight="1">
      <c r="A54" s="45"/>
      <c r="B54" s="48" t="s">
        <v>52</v>
      </c>
      <c r="C54" s="14"/>
      <c r="D54" s="3"/>
      <c r="E54" s="6"/>
      <c r="F54" s="29">
        <f>SUM(F55:F55)</f>
        <v>2505100</v>
      </c>
      <c r="G54" s="6"/>
    </row>
    <row r="55" spans="1:7" ht="24" customHeight="1">
      <c r="A55" s="45">
        <v>50310000</v>
      </c>
      <c r="B55" s="26" t="s">
        <v>108</v>
      </c>
      <c r="C55" s="26" t="s">
        <v>106</v>
      </c>
      <c r="D55" s="3" t="s">
        <v>7</v>
      </c>
      <c r="E55" s="6"/>
      <c r="F55" s="33">
        <v>2505100</v>
      </c>
      <c r="G55" s="6">
        <v>1</v>
      </c>
    </row>
    <row r="56" spans="1:7" ht="13.5" customHeight="1">
      <c r="A56" s="45"/>
      <c r="B56" s="67" t="s">
        <v>4</v>
      </c>
      <c r="C56" s="27"/>
      <c r="D56" s="2"/>
      <c r="E56" s="2"/>
      <c r="F56" s="29">
        <f>F57++F58+F59+F60+F61+F62+F63+F64+F65+F66+F67+F68</f>
        <v>11445500</v>
      </c>
      <c r="G56" s="6"/>
    </row>
    <row r="57" spans="1:7" ht="15" customHeight="1">
      <c r="A57" s="45">
        <v>48000000</v>
      </c>
      <c r="B57" s="52" t="s">
        <v>72</v>
      </c>
      <c r="C57" s="8" t="s">
        <v>6</v>
      </c>
      <c r="D57" s="6" t="s">
        <v>13</v>
      </c>
      <c r="E57" s="2"/>
      <c r="F57" s="33">
        <v>200000</v>
      </c>
      <c r="G57" s="6">
        <v>1</v>
      </c>
    </row>
    <row r="58" spans="1:7" ht="15" customHeight="1" hidden="1">
      <c r="A58" s="45"/>
      <c r="B58" s="99"/>
      <c r="C58" s="8" t="s">
        <v>6</v>
      </c>
      <c r="D58" s="3"/>
      <c r="E58" s="6"/>
      <c r="F58" s="92"/>
      <c r="G58" s="6"/>
    </row>
    <row r="59" spans="1:7" ht="0.75" customHeight="1">
      <c r="A59" s="45"/>
      <c r="B59" s="98"/>
      <c r="C59" s="8" t="s">
        <v>6</v>
      </c>
      <c r="D59" s="3"/>
      <c r="E59" s="6"/>
      <c r="F59" s="92">
        <v>1000000</v>
      </c>
      <c r="G59" s="6"/>
    </row>
    <row r="60" spans="1:7" ht="15.75" customHeight="1">
      <c r="A60" s="45">
        <v>71314000</v>
      </c>
      <c r="B60" s="11" t="s">
        <v>93</v>
      </c>
      <c r="C60" s="21" t="s">
        <v>6</v>
      </c>
      <c r="D60" s="3" t="s">
        <v>13</v>
      </c>
      <c r="E60" s="6"/>
      <c r="F60" s="33">
        <v>7386500</v>
      </c>
      <c r="G60" s="6">
        <v>1</v>
      </c>
    </row>
    <row r="61" spans="1:7" ht="14.25" customHeight="1">
      <c r="A61" s="45">
        <v>65100000</v>
      </c>
      <c r="B61" s="11" t="s">
        <v>73</v>
      </c>
      <c r="C61" s="21" t="s">
        <v>6</v>
      </c>
      <c r="D61" s="3" t="s">
        <v>13</v>
      </c>
      <c r="E61" s="6"/>
      <c r="F61" s="33">
        <v>100000</v>
      </c>
      <c r="G61" s="6">
        <v>1</v>
      </c>
    </row>
    <row r="62" spans="1:7" ht="14.25" customHeight="1">
      <c r="A62" s="45">
        <v>64212000</v>
      </c>
      <c r="B62" s="13" t="s">
        <v>74</v>
      </c>
      <c r="C62" s="21" t="s">
        <v>6</v>
      </c>
      <c r="D62" s="3" t="s">
        <v>13</v>
      </c>
      <c r="E62" s="6"/>
      <c r="F62" s="33">
        <v>270000</v>
      </c>
      <c r="G62" s="6">
        <v>1</v>
      </c>
    </row>
    <row r="63" spans="1:7" ht="14.25" customHeight="1">
      <c r="A63" s="45">
        <v>64212000</v>
      </c>
      <c r="B63" s="13" t="s">
        <v>75</v>
      </c>
      <c r="C63" s="21" t="s">
        <v>6</v>
      </c>
      <c r="D63" s="3" t="s">
        <v>13</v>
      </c>
      <c r="E63" s="6"/>
      <c r="F63" s="33">
        <v>30000</v>
      </c>
      <c r="G63" s="6">
        <v>1</v>
      </c>
    </row>
    <row r="64" spans="1:7" ht="15" customHeight="1">
      <c r="A64" s="45">
        <v>32412110</v>
      </c>
      <c r="B64" s="12" t="s">
        <v>76</v>
      </c>
      <c r="C64" s="21" t="s">
        <v>6</v>
      </c>
      <c r="D64" s="3" t="s">
        <v>13</v>
      </c>
      <c r="E64" s="6"/>
      <c r="F64" s="33">
        <v>980000</v>
      </c>
      <c r="G64" s="6">
        <v>1</v>
      </c>
    </row>
    <row r="65" spans="1:7" ht="13.5" customHeight="1">
      <c r="A65" s="45">
        <v>66510000</v>
      </c>
      <c r="B65" s="11" t="s">
        <v>77</v>
      </c>
      <c r="C65" s="21" t="s">
        <v>6</v>
      </c>
      <c r="D65" s="3" t="s">
        <v>13</v>
      </c>
      <c r="E65" s="6"/>
      <c r="F65" s="33">
        <v>179000</v>
      </c>
      <c r="G65" s="6">
        <v>1</v>
      </c>
    </row>
    <row r="66" spans="1:7" ht="13.5" customHeight="1">
      <c r="A66" s="45">
        <v>33700000</v>
      </c>
      <c r="B66" s="11" t="s">
        <v>78</v>
      </c>
      <c r="C66" s="21" t="s">
        <v>6</v>
      </c>
      <c r="D66" s="3" t="s">
        <v>13</v>
      </c>
      <c r="E66" s="6"/>
      <c r="F66" s="33">
        <v>200000</v>
      </c>
      <c r="G66" s="6"/>
    </row>
    <row r="67" spans="1:7" ht="17.25" customHeight="1">
      <c r="A67" s="45">
        <v>79140000</v>
      </c>
      <c r="B67" s="9" t="s">
        <v>79</v>
      </c>
      <c r="C67" s="21" t="s">
        <v>6</v>
      </c>
      <c r="D67" s="3" t="s">
        <v>13</v>
      </c>
      <c r="E67" s="6"/>
      <c r="F67" s="33">
        <v>100000</v>
      </c>
      <c r="G67" s="6">
        <v>1</v>
      </c>
    </row>
    <row r="68" spans="1:7" ht="17.25" customHeight="1">
      <c r="A68" s="45">
        <v>98391190</v>
      </c>
      <c r="B68" s="9" t="s">
        <v>105</v>
      </c>
      <c r="C68" s="21" t="s">
        <v>106</v>
      </c>
      <c r="D68" s="3" t="s">
        <v>13</v>
      </c>
      <c r="E68" s="6"/>
      <c r="F68" s="33">
        <v>1000000</v>
      </c>
      <c r="G68" s="6"/>
    </row>
    <row r="69" spans="1:7" ht="1.5" customHeight="1">
      <c r="A69" s="45"/>
      <c r="B69" s="9"/>
      <c r="C69" s="21"/>
      <c r="D69" s="3"/>
      <c r="E69" s="6"/>
      <c r="F69" s="33"/>
      <c r="G69" s="6"/>
    </row>
    <row r="70" spans="1:7" ht="11.25" customHeight="1">
      <c r="A70" s="45"/>
      <c r="B70" s="111" t="s">
        <v>0</v>
      </c>
      <c r="C70" s="111"/>
      <c r="D70" s="111"/>
      <c r="E70" s="111"/>
      <c r="F70" s="111"/>
      <c r="G70" s="111"/>
    </row>
    <row r="71" spans="1:7" ht="16.5" customHeight="1">
      <c r="A71" s="45"/>
      <c r="B71" s="111" t="s">
        <v>94</v>
      </c>
      <c r="C71" s="111"/>
      <c r="D71" s="111"/>
      <c r="E71" s="111"/>
      <c r="F71" s="112">
        <f>F73+F7</f>
        <v>678000</v>
      </c>
      <c r="G71" s="102"/>
    </row>
    <row r="72" spans="1:7" ht="12" customHeight="1">
      <c r="A72" s="45"/>
      <c r="B72" s="117" t="s">
        <v>16</v>
      </c>
      <c r="C72" s="117"/>
      <c r="D72" s="117"/>
      <c r="E72" s="117"/>
      <c r="F72" s="113"/>
      <c r="G72" s="103"/>
    </row>
    <row r="73" spans="1:7" ht="17.25" customHeight="1">
      <c r="A73" s="45"/>
      <c r="B73" s="50" t="s">
        <v>53</v>
      </c>
      <c r="C73" s="20"/>
      <c r="D73" s="7"/>
      <c r="E73" s="7"/>
      <c r="F73" s="16">
        <f>SUM(F74:F76)</f>
        <v>678000</v>
      </c>
      <c r="G73" s="7"/>
    </row>
    <row r="74" spans="1:7" ht="36">
      <c r="A74" s="45">
        <v>48000000</v>
      </c>
      <c r="B74" s="8" t="s">
        <v>101</v>
      </c>
      <c r="C74" s="8" t="s">
        <v>6</v>
      </c>
      <c r="D74" s="6" t="s">
        <v>13</v>
      </c>
      <c r="E74" s="6"/>
      <c r="F74" s="33">
        <v>245000</v>
      </c>
      <c r="G74" s="6">
        <v>1</v>
      </c>
    </row>
    <row r="75" spans="1:7" ht="26.25" customHeight="1">
      <c r="A75" s="45"/>
      <c r="B75" s="8" t="s">
        <v>109</v>
      </c>
      <c r="C75" s="8"/>
      <c r="D75" s="6"/>
      <c r="E75" s="6"/>
      <c r="F75" s="33">
        <v>180000</v>
      </c>
      <c r="G75" s="6"/>
    </row>
    <row r="76" spans="1:7" ht="36">
      <c r="A76" s="45">
        <v>48000000</v>
      </c>
      <c r="B76" s="13" t="s">
        <v>80</v>
      </c>
      <c r="C76" s="8" t="s">
        <v>6</v>
      </c>
      <c r="D76" s="6" t="s">
        <v>13</v>
      </c>
      <c r="E76" s="4"/>
      <c r="F76" s="33">
        <v>253000</v>
      </c>
      <c r="G76" s="6">
        <v>1</v>
      </c>
    </row>
    <row r="77" spans="1:7" ht="12.75">
      <c r="A77" s="45"/>
      <c r="B77" s="111" t="s">
        <v>0</v>
      </c>
      <c r="C77" s="111"/>
      <c r="D77" s="111"/>
      <c r="E77" s="111"/>
      <c r="F77" s="111"/>
      <c r="G77" s="111"/>
    </row>
    <row r="78" spans="1:7" ht="14.25">
      <c r="A78" s="45"/>
      <c r="B78" s="111" t="s">
        <v>17</v>
      </c>
      <c r="C78" s="111"/>
      <c r="D78" s="111"/>
      <c r="E78" s="111"/>
      <c r="F78" s="112"/>
      <c r="G78" s="102"/>
    </row>
    <row r="79" spans="1:7" ht="12.75">
      <c r="A79" s="45"/>
      <c r="B79" s="117" t="s">
        <v>18</v>
      </c>
      <c r="C79" s="117"/>
      <c r="D79" s="117"/>
      <c r="E79" s="117"/>
      <c r="F79" s="113"/>
      <c r="G79" s="103"/>
    </row>
    <row r="80" spans="1:7" ht="16.5" customHeight="1">
      <c r="A80" s="45"/>
      <c r="B80" s="67" t="s">
        <v>4</v>
      </c>
      <c r="C80" s="20"/>
      <c r="D80" s="7"/>
      <c r="E80" s="7"/>
      <c r="F80" s="51">
        <f>F81+F83+F84+F87</f>
        <v>4220000</v>
      </c>
      <c r="G80" s="7"/>
    </row>
    <row r="81" spans="1:7" ht="24">
      <c r="A81" s="45">
        <v>48000000</v>
      </c>
      <c r="B81" s="52" t="s">
        <v>82</v>
      </c>
      <c r="C81" s="8" t="s">
        <v>6</v>
      </c>
      <c r="D81" s="6" t="s">
        <v>13</v>
      </c>
      <c r="E81" s="36"/>
      <c r="F81" s="33">
        <v>20000</v>
      </c>
      <c r="G81" s="6">
        <v>1</v>
      </c>
    </row>
    <row r="82" spans="1:7" ht="12.75" hidden="1">
      <c r="A82" s="45">
        <v>70000000</v>
      </c>
      <c r="B82" s="52"/>
      <c r="C82" s="8"/>
      <c r="D82" s="6"/>
      <c r="E82" s="36"/>
      <c r="F82" s="33"/>
      <c r="G82" s="6"/>
    </row>
    <row r="83" spans="1:7" ht="24">
      <c r="A83" s="45">
        <v>70000000</v>
      </c>
      <c r="B83" s="53" t="s">
        <v>83</v>
      </c>
      <c r="C83" s="83" t="s">
        <v>106</v>
      </c>
      <c r="D83" s="6" t="s">
        <v>13</v>
      </c>
      <c r="E83" s="6"/>
      <c r="F83" s="33">
        <v>1000000</v>
      </c>
      <c r="G83" s="6">
        <v>1</v>
      </c>
    </row>
    <row r="84" spans="1:7" ht="12.75" customHeight="1">
      <c r="A84" s="45"/>
      <c r="B84" s="53" t="s">
        <v>104</v>
      </c>
      <c r="C84" s="83" t="s">
        <v>106</v>
      </c>
      <c r="D84" s="6" t="s">
        <v>13</v>
      </c>
      <c r="E84" s="6"/>
      <c r="F84" s="33">
        <v>2500000</v>
      </c>
      <c r="G84" s="6">
        <v>1</v>
      </c>
    </row>
    <row r="85" spans="1:7" ht="12" customHeight="1" hidden="1">
      <c r="A85" s="45"/>
      <c r="B85" s="53"/>
      <c r="C85" s="8"/>
      <c r="D85" s="6"/>
      <c r="E85" s="6"/>
      <c r="F85" s="33"/>
      <c r="G85" s="6"/>
    </row>
    <row r="86" spans="1:7" ht="12.75" hidden="1">
      <c r="A86" s="45"/>
      <c r="B86" s="53"/>
      <c r="C86" s="8"/>
      <c r="D86" s="6"/>
      <c r="E86" s="6"/>
      <c r="F86" s="33"/>
      <c r="G86" s="6"/>
    </row>
    <row r="87" spans="1:7" ht="25.5">
      <c r="A87" s="45">
        <v>98133100</v>
      </c>
      <c r="B87" s="14" t="s">
        <v>81</v>
      </c>
      <c r="C87" s="8" t="s">
        <v>6</v>
      </c>
      <c r="D87" s="6" t="s">
        <v>13</v>
      </c>
      <c r="E87" s="6"/>
      <c r="F87" s="33">
        <v>700000</v>
      </c>
      <c r="G87" s="6"/>
    </row>
    <row r="88" spans="1:7" ht="12.75" hidden="1">
      <c r="A88" s="45"/>
      <c r="B88" s="118"/>
      <c r="C88" s="119"/>
      <c r="D88" s="119"/>
      <c r="E88" s="119"/>
      <c r="F88" s="119"/>
      <c r="G88" s="120"/>
    </row>
    <row r="89" spans="1:7" ht="12.75" customHeight="1" hidden="1">
      <c r="A89" s="45"/>
      <c r="B89" s="118"/>
      <c r="C89" s="119"/>
      <c r="D89" s="119"/>
      <c r="E89" s="120"/>
      <c r="F89" s="112"/>
      <c r="G89" s="102"/>
    </row>
    <row r="90" spans="1:7" ht="12.75" customHeight="1" hidden="1">
      <c r="A90" s="45"/>
      <c r="B90" s="114"/>
      <c r="C90" s="115"/>
      <c r="D90" s="115"/>
      <c r="E90" s="116"/>
      <c r="F90" s="113"/>
      <c r="G90" s="103"/>
    </row>
    <row r="91" spans="1:7" ht="16.5" customHeight="1" hidden="1">
      <c r="A91" s="45"/>
      <c r="B91" s="67"/>
      <c r="C91" s="20"/>
      <c r="D91" s="6"/>
      <c r="E91" s="6"/>
      <c r="F91" s="16"/>
      <c r="G91" s="7"/>
    </row>
    <row r="92" spans="1:7" ht="16.5" customHeight="1" hidden="1">
      <c r="A92" s="45"/>
      <c r="B92" s="48"/>
      <c r="C92" s="8"/>
      <c r="D92" s="6"/>
      <c r="E92" s="6"/>
      <c r="F92" s="16"/>
      <c r="G92" s="7"/>
    </row>
    <row r="93" spans="1:7" ht="16.5" customHeight="1" hidden="1">
      <c r="A93" s="45"/>
      <c r="B93" s="48"/>
      <c r="C93" s="8"/>
      <c r="D93" s="6"/>
      <c r="E93" s="6"/>
      <c r="F93" s="16"/>
      <c r="G93" s="7"/>
    </row>
    <row r="94" spans="1:7" ht="12.75" hidden="1">
      <c r="A94" s="45"/>
      <c r="B94" s="9"/>
      <c r="C94" s="9"/>
      <c r="D94" s="6"/>
      <c r="E94" s="6"/>
      <c r="F94" s="33"/>
      <c r="G94" s="6"/>
    </row>
    <row r="95" spans="1:7" ht="12.75">
      <c r="A95" s="45"/>
      <c r="B95" s="118" t="s">
        <v>0</v>
      </c>
      <c r="C95" s="119"/>
      <c r="D95" s="119"/>
      <c r="E95" s="119"/>
      <c r="F95" s="119"/>
      <c r="G95" s="120"/>
    </row>
    <row r="96" spans="1:7" ht="12.75" customHeight="1">
      <c r="A96" s="45"/>
      <c r="B96" s="118" t="s">
        <v>19</v>
      </c>
      <c r="C96" s="119"/>
      <c r="D96" s="119"/>
      <c r="E96" s="120"/>
      <c r="F96" s="112">
        <f>F98+F99</f>
        <v>288000</v>
      </c>
      <c r="G96" s="102"/>
    </row>
    <row r="97" spans="1:7" ht="12.75" customHeight="1">
      <c r="A97" s="45"/>
      <c r="B97" s="114" t="s">
        <v>20</v>
      </c>
      <c r="C97" s="115"/>
      <c r="D97" s="115"/>
      <c r="E97" s="116"/>
      <c r="F97" s="113"/>
      <c r="G97" s="103"/>
    </row>
    <row r="98" spans="1:7" ht="16.5" customHeight="1">
      <c r="A98" s="45"/>
      <c r="B98" s="67" t="s">
        <v>4</v>
      </c>
      <c r="C98" s="20"/>
      <c r="D98" s="6"/>
      <c r="E98" s="6"/>
      <c r="F98" s="16">
        <f>SUM(F100)</f>
        <v>280000</v>
      </c>
      <c r="G98" s="7"/>
    </row>
    <row r="99" spans="1:7" ht="16.5" customHeight="1">
      <c r="A99" s="45">
        <v>79140000</v>
      </c>
      <c r="B99" s="14" t="s">
        <v>84</v>
      </c>
      <c r="C99" s="9" t="s">
        <v>6</v>
      </c>
      <c r="D99" s="6" t="s">
        <v>13</v>
      </c>
      <c r="E99" s="6"/>
      <c r="F99" s="16">
        <v>8000</v>
      </c>
      <c r="G99" s="7">
        <v>1</v>
      </c>
    </row>
    <row r="100" spans="1:7" ht="24">
      <c r="A100" s="45">
        <v>79000000</v>
      </c>
      <c r="B100" s="9" t="s">
        <v>85</v>
      </c>
      <c r="C100" s="9" t="s">
        <v>6</v>
      </c>
      <c r="D100" s="6" t="s">
        <v>13</v>
      </c>
      <c r="E100" s="6"/>
      <c r="F100" s="33">
        <v>280000</v>
      </c>
      <c r="G100" s="6">
        <v>1</v>
      </c>
    </row>
    <row r="101" spans="1:7" ht="12.75">
      <c r="A101" s="45"/>
      <c r="B101" s="111" t="s">
        <v>0</v>
      </c>
      <c r="C101" s="111"/>
      <c r="D101" s="111"/>
      <c r="E101" s="111"/>
      <c r="F101" s="111"/>
      <c r="G101" s="111"/>
    </row>
    <row r="102" spans="1:7" ht="12.75">
      <c r="A102" s="45"/>
      <c r="B102" s="111" t="s">
        <v>25</v>
      </c>
      <c r="C102" s="111"/>
      <c r="D102" s="111"/>
      <c r="E102" s="111"/>
      <c r="F102" s="112">
        <f>F106+F107+F108</f>
        <v>9500000</v>
      </c>
      <c r="G102" s="111"/>
    </row>
    <row r="103" spans="1:7" ht="29.25" customHeight="1">
      <c r="A103" s="45"/>
      <c r="B103" s="117" t="s">
        <v>24</v>
      </c>
      <c r="C103" s="117"/>
      <c r="D103" s="117"/>
      <c r="E103" s="117"/>
      <c r="F103" s="113"/>
      <c r="G103" s="111"/>
    </row>
    <row r="104" spans="1:7" ht="0.75" customHeight="1">
      <c r="A104" s="45"/>
      <c r="B104" s="69"/>
      <c r="C104" s="74"/>
      <c r="D104" s="74"/>
      <c r="E104" s="74"/>
      <c r="F104" s="76">
        <f>F105</f>
        <v>0</v>
      </c>
      <c r="G104" s="58"/>
    </row>
    <row r="105" spans="1:7" ht="29.25" customHeight="1" hidden="1">
      <c r="A105" s="78">
        <v>44110000</v>
      </c>
      <c r="B105" s="25"/>
      <c r="C105" s="75"/>
      <c r="D105" s="75"/>
      <c r="E105" s="74"/>
      <c r="F105" s="73"/>
      <c r="G105" s="58"/>
    </row>
    <row r="106" spans="1:7" ht="15.75" customHeight="1">
      <c r="A106" s="45"/>
      <c r="B106" s="93" t="s">
        <v>88</v>
      </c>
      <c r="C106" s="9" t="s">
        <v>6</v>
      </c>
      <c r="D106" s="6" t="s">
        <v>13</v>
      </c>
      <c r="E106" s="6"/>
      <c r="F106" s="16">
        <v>600000</v>
      </c>
      <c r="G106" s="7">
        <v>1</v>
      </c>
    </row>
    <row r="107" spans="1:7" ht="22.5" customHeight="1">
      <c r="A107" s="45">
        <v>45000000</v>
      </c>
      <c r="B107" s="77" t="s">
        <v>86</v>
      </c>
      <c r="C107" s="83" t="s">
        <v>106</v>
      </c>
      <c r="D107" s="6" t="s">
        <v>13</v>
      </c>
      <c r="E107" s="6"/>
      <c r="F107" s="6">
        <v>3900000</v>
      </c>
      <c r="G107" s="7">
        <v>1</v>
      </c>
    </row>
    <row r="108" spans="1:7" ht="24">
      <c r="A108" s="45">
        <v>45000000</v>
      </c>
      <c r="B108" s="9" t="s">
        <v>87</v>
      </c>
      <c r="C108" s="83" t="s">
        <v>106</v>
      </c>
      <c r="D108" s="6" t="s">
        <v>13</v>
      </c>
      <c r="E108" s="6"/>
      <c r="F108" s="6">
        <v>5000000</v>
      </c>
      <c r="G108" s="6">
        <v>1</v>
      </c>
    </row>
    <row r="109" spans="1:7" ht="12.75">
      <c r="A109" s="45"/>
      <c r="B109" s="111" t="s">
        <v>0</v>
      </c>
      <c r="C109" s="111"/>
      <c r="D109" s="111"/>
      <c r="E109" s="111"/>
      <c r="F109" s="111"/>
      <c r="G109" s="111"/>
    </row>
    <row r="110" spans="1:7" ht="14.25">
      <c r="A110" s="45"/>
      <c r="B110" s="111" t="s">
        <v>21</v>
      </c>
      <c r="C110" s="111"/>
      <c r="D110" s="111"/>
      <c r="E110" s="111"/>
      <c r="F110" s="112">
        <f>SUM(F112,F115)</f>
        <v>10152600</v>
      </c>
      <c r="G110" s="111"/>
    </row>
    <row r="111" spans="1:7" ht="13.5" customHeight="1">
      <c r="A111" s="45"/>
      <c r="B111" s="117" t="s">
        <v>22</v>
      </c>
      <c r="C111" s="117"/>
      <c r="D111" s="117"/>
      <c r="E111" s="117"/>
      <c r="F111" s="113"/>
      <c r="G111" s="111"/>
    </row>
    <row r="112" spans="1:7" ht="15.75" customHeight="1">
      <c r="A112" s="45"/>
      <c r="B112" s="67" t="s">
        <v>4</v>
      </c>
      <c r="C112" s="20"/>
      <c r="D112" s="6"/>
      <c r="E112" s="6"/>
      <c r="F112" s="16">
        <f>SUM(F113:F114)</f>
        <v>10152600</v>
      </c>
      <c r="G112" s="6"/>
    </row>
    <row r="113" spans="1:7" ht="24.75" customHeight="1">
      <c r="A113" s="45">
        <v>90500000</v>
      </c>
      <c r="B113" s="9" t="s">
        <v>89</v>
      </c>
      <c r="C113" s="83" t="s">
        <v>106</v>
      </c>
      <c r="D113" s="6" t="s">
        <v>13</v>
      </c>
      <c r="E113" s="6"/>
      <c r="F113" s="33">
        <v>9152600</v>
      </c>
      <c r="G113" s="6">
        <v>1</v>
      </c>
    </row>
    <row r="114" spans="1:7" ht="22.5" customHeight="1">
      <c r="A114" s="45">
        <v>90600000</v>
      </c>
      <c r="B114" s="9" t="s">
        <v>51</v>
      </c>
      <c r="C114" s="83" t="s">
        <v>106</v>
      </c>
      <c r="D114" s="6" t="s">
        <v>13</v>
      </c>
      <c r="E114" s="6"/>
      <c r="F114" s="33">
        <v>1000000</v>
      </c>
      <c r="G114" s="6">
        <v>1</v>
      </c>
    </row>
    <row r="115" spans="1:7" ht="14.25" customHeight="1">
      <c r="A115" s="45"/>
      <c r="B115" s="69"/>
      <c r="C115" s="19"/>
      <c r="D115" s="6"/>
      <c r="E115" s="6"/>
      <c r="F115" s="51"/>
      <c r="G115" s="6"/>
    </row>
    <row r="116" spans="1:7" ht="0.75" customHeight="1">
      <c r="A116" s="45"/>
      <c r="B116" s="49"/>
      <c r="C116" s="27"/>
      <c r="D116" s="2"/>
      <c r="E116" s="2"/>
      <c r="F116" s="29">
        <f>F117</f>
        <v>2000000</v>
      </c>
      <c r="G116" s="6"/>
    </row>
    <row r="117" spans="1:7" ht="15" customHeight="1" hidden="1">
      <c r="A117" s="45"/>
      <c r="B117" s="10"/>
      <c r="C117" s="9" t="s">
        <v>50</v>
      </c>
      <c r="D117" s="2" t="s">
        <v>7</v>
      </c>
      <c r="E117" s="2"/>
      <c r="F117" s="63">
        <v>2000000</v>
      </c>
      <c r="G117" s="6">
        <v>1</v>
      </c>
    </row>
    <row r="118" spans="1:7" ht="24.75" customHeight="1">
      <c r="A118" s="45"/>
      <c r="B118" s="64" t="s">
        <v>90</v>
      </c>
      <c r="C118" s="65"/>
      <c r="D118" s="65"/>
      <c r="E118" s="66"/>
      <c r="F118" s="61">
        <f>F120+F121</f>
        <v>6009600</v>
      </c>
      <c r="G118" s="62"/>
    </row>
    <row r="119" spans="1:7" ht="14.25" customHeight="1">
      <c r="A119" s="45"/>
      <c r="B119" s="68" t="s">
        <v>91</v>
      </c>
      <c r="C119" s="74"/>
      <c r="D119" s="66"/>
      <c r="E119" s="66"/>
      <c r="F119" s="97"/>
      <c r="G119" s="62"/>
    </row>
    <row r="120" spans="1:7" ht="14.25" customHeight="1">
      <c r="A120" s="45">
        <v>71242000</v>
      </c>
      <c r="B120" s="94" t="s">
        <v>92</v>
      </c>
      <c r="C120" s="75" t="s">
        <v>6</v>
      </c>
      <c r="D120" s="66"/>
      <c r="E120" s="66"/>
      <c r="F120" s="96">
        <v>1900000</v>
      </c>
      <c r="G120" s="62"/>
    </row>
    <row r="121" spans="1:7" ht="18.75" customHeight="1">
      <c r="A121" s="45">
        <v>45000000</v>
      </c>
      <c r="B121" s="9" t="s">
        <v>97</v>
      </c>
      <c r="C121" s="83" t="s">
        <v>106</v>
      </c>
      <c r="D121" s="95" t="s">
        <v>13</v>
      </c>
      <c r="E121" s="6"/>
      <c r="F121" s="33">
        <v>4109600</v>
      </c>
      <c r="G121" s="6">
        <v>1</v>
      </c>
    </row>
    <row r="122" spans="1:7" ht="18" customHeight="1">
      <c r="A122" s="54">
        <v>98133100</v>
      </c>
      <c r="B122" s="70" t="s">
        <v>5</v>
      </c>
      <c r="C122" s="28"/>
      <c r="D122" s="6"/>
      <c r="E122" s="6"/>
      <c r="F122" s="79">
        <v>61798500</v>
      </c>
      <c r="G122" s="6"/>
    </row>
    <row r="123" spans="1:7" ht="17.25" customHeight="1">
      <c r="A123" s="55"/>
      <c r="B123" s="56"/>
      <c r="C123" s="56"/>
      <c r="D123" s="18"/>
      <c r="E123" s="18"/>
      <c r="F123" s="57"/>
      <c r="G123" s="18"/>
    </row>
    <row r="124" spans="2:6" ht="15.75">
      <c r="B124" s="23"/>
      <c r="C124" s="23"/>
      <c r="D124" s="59"/>
      <c r="E124" s="60"/>
      <c r="F124" s="60"/>
    </row>
    <row r="125" spans="2:4" ht="15.75">
      <c r="B125" s="100" t="s">
        <v>103</v>
      </c>
      <c r="C125" s="100"/>
      <c r="D125" s="100"/>
    </row>
    <row r="126" spans="2:4" ht="15.75">
      <c r="B126" s="100"/>
      <c r="C126" s="100"/>
      <c r="D126" s="100"/>
    </row>
    <row r="127" spans="2:4" ht="15.75">
      <c r="B127" s="100" t="s">
        <v>102</v>
      </c>
      <c r="C127" s="100"/>
      <c r="D127" s="100"/>
    </row>
    <row r="128" spans="2:4" ht="15.75">
      <c r="B128" s="100"/>
      <c r="C128" s="100"/>
      <c r="D128" s="100"/>
    </row>
    <row r="141" ht="25.5" customHeight="1"/>
    <row r="142" ht="18" customHeight="1"/>
    <row r="143" ht="17.25" customHeight="1"/>
  </sheetData>
  <sheetProtection/>
  <mergeCells count="50">
    <mergeCell ref="B88:G88"/>
    <mergeCell ref="B89:E89"/>
    <mergeCell ref="F89:F90"/>
    <mergeCell ref="G89:G90"/>
    <mergeCell ref="B90:E90"/>
    <mergeCell ref="E2:G2"/>
    <mergeCell ref="E3:G3"/>
    <mergeCell ref="E4:F4"/>
    <mergeCell ref="E6:G6"/>
    <mergeCell ref="D13:D15"/>
    <mergeCell ref="E13:E15"/>
    <mergeCell ref="F13:F15"/>
    <mergeCell ref="B9:G9"/>
    <mergeCell ref="B8:G8"/>
    <mergeCell ref="F78:F79"/>
    <mergeCell ref="G78:G79"/>
    <mergeCell ref="B12:G12"/>
    <mergeCell ref="B10:G10"/>
    <mergeCell ref="B11:G11"/>
    <mergeCell ref="F17:F18"/>
    <mergeCell ref="G13:G15"/>
    <mergeCell ref="B18:E18"/>
    <mergeCell ref="B16:G16"/>
    <mergeCell ref="C13:C15"/>
    <mergeCell ref="B103:E103"/>
    <mergeCell ref="B111:E111"/>
    <mergeCell ref="B70:G70"/>
    <mergeCell ref="B72:E72"/>
    <mergeCell ref="B101:G101"/>
    <mergeCell ref="B102:E102"/>
    <mergeCell ref="F102:F103"/>
    <mergeCell ref="B109:G109"/>
    <mergeCell ref="G102:G103"/>
    <mergeCell ref="B79:E79"/>
    <mergeCell ref="F71:F72"/>
    <mergeCell ref="B96:E96"/>
    <mergeCell ref="B71:E71"/>
    <mergeCell ref="B78:E78"/>
    <mergeCell ref="G96:G97"/>
    <mergeCell ref="B95:G95"/>
    <mergeCell ref="G71:G72"/>
    <mergeCell ref="G17:G18"/>
    <mergeCell ref="B17:E17"/>
    <mergeCell ref="B14:B15"/>
    <mergeCell ref="B77:G77"/>
    <mergeCell ref="F110:F111"/>
    <mergeCell ref="G110:G111"/>
    <mergeCell ref="B110:E110"/>
    <mergeCell ref="B97:E97"/>
    <mergeCell ref="F96:F97"/>
  </mergeCells>
  <printOptions/>
  <pageMargins left="0.33" right="0.19" top="0.75" bottom="0.5118110236220472" header="0.27" footer="0.5118110236220472"/>
  <pageSetup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2017-02-14T09:01:33Z</cp:lastPrinted>
  <dcterms:created xsi:type="dcterms:W3CDTF">1996-10-14T23:33:28Z</dcterms:created>
  <dcterms:modified xsi:type="dcterms:W3CDTF">2017-12-18T10:47:48Z</dcterms:modified>
  <cp:category/>
  <cp:version/>
  <cp:contentType/>
  <cp:contentStatus/>
</cp:coreProperties>
</file>